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LDF\"/>
    </mc:Choice>
  </mc:AlternateContent>
  <xr:revisionPtr revIDLastSave="0" documentId="13_ncr:1_{CA798068-2CBC-4AC7-9119-A9A7DB32B0A6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5" i="1"/>
  <c r="H127" i="1"/>
  <c r="H128" i="1"/>
  <c r="H131" i="1"/>
  <c r="H132" i="1"/>
  <c r="H117" i="1"/>
  <c r="H118" i="1"/>
  <c r="H121" i="1"/>
  <c r="H122" i="1"/>
  <c r="H97" i="1"/>
  <c r="H98" i="1"/>
  <c r="H99" i="1"/>
  <c r="H101" i="1"/>
  <c r="H102" i="1"/>
  <c r="H103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1" i="1"/>
  <c r="H52" i="1"/>
  <c r="H53" i="1"/>
  <c r="H54" i="1"/>
  <c r="H56" i="1"/>
  <c r="H57" i="1"/>
  <c r="H58" i="1"/>
  <c r="H51" i="1"/>
  <c r="H43" i="1"/>
  <c r="H45" i="1"/>
  <c r="H47" i="1"/>
  <c r="H15" i="1"/>
  <c r="H17" i="1"/>
  <c r="E153" i="1"/>
  <c r="E154" i="1"/>
  <c r="H154" i="1" s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E133" i="1"/>
  <c r="H133" i="1" s="1"/>
  <c r="E126" i="1"/>
  <c r="H126" i="1" s="1"/>
  <c r="E127" i="1"/>
  <c r="E128" i="1"/>
  <c r="E129" i="1"/>
  <c r="H129" i="1" s="1"/>
  <c r="E130" i="1"/>
  <c r="H130" i="1" s="1"/>
  <c r="E131" i="1"/>
  <c r="E132" i="1"/>
  <c r="E125" i="1"/>
  <c r="H125" i="1" s="1"/>
  <c r="E116" i="1"/>
  <c r="H116" i="1" s="1"/>
  <c r="E117" i="1"/>
  <c r="E118" i="1"/>
  <c r="E119" i="1"/>
  <c r="H119" i="1" s="1"/>
  <c r="E120" i="1"/>
  <c r="H120" i="1" s="1"/>
  <c r="E121" i="1"/>
  <c r="E122" i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E98" i="1"/>
  <c r="E99" i="1"/>
  <c r="E100" i="1"/>
  <c r="H100" i="1" s="1"/>
  <c r="E101" i="1"/>
  <c r="E102" i="1"/>
  <c r="E103" i="1"/>
  <c r="E95" i="1"/>
  <c r="H95" i="1" s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E52" i="1"/>
  <c r="E53" i="1"/>
  <c r="E54" i="1"/>
  <c r="E55" i="1"/>
  <c r="H55" i="1" s="1"/>
  <c r="E56" i="1"/>
  <c r="E57" i="1"/>
  <c r="E58" i="1"/>
  <c r="E59" i="1"/>
  <c r="H59" i="1" s="1"/>
  <c r="E51" i="1"/>
  <c r="E42" i="1"/>
  <c r="H42" i="1" s="1"/>
  <c r="E43" i="1"/>
  <c r="E44" i="1"/>
  <c r="H44" i="1" s="1"/>
  <c r="E45" i="1"/>
  <c r="E46" i="1"/>
  <c r="H46" i="1" s="1"/>
  <c r="E47" i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E16" i="1"/>
  <c r="H16" i="1" s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F20" i="1"/>
  <c r="E20" i="1"/>
  <c r="D20" i="1"/>
  <c r="C20" i="1"/>
  <c r="H12" i="1"/>
  <c r="G12" i="1"/>
  <c r="F12" i="1"/>
  <c r="E12" i="1"/>
  <c r="D12" i="1"/>
  <c r="C12" i="1"/>
  <c r="F10" i="1"/>
  <c r="D85" i="1" l="1"/>
  <c r="F85" i="1"/>
  <c r="G160" i="1"/>
  <c r="H85" i="1"/>
  <c r="C10" i="1"/>
  <c r="C160" i="1" s="1"/>
  <c r="D10" i="1"/>
  <c r="D160" i="1" s="1"/>
  <c r="H10" i="1"/>
  <c r="E85" i="1"/>
  <c r="E10" i="1"/>
  <c r="F160" i="1"/>
  <c r="H160" i="1" l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<sst xmlns="http://schemas.openxmlformats.org/spreadsheetml/2006/main" count="163" uniqueCount="90">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</sst>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</xdr:row>
      <xdr:rowOff>63501</xdr:rowOff>
    </xdr:from>
    <xdr:to>
      <xdr:col>1</xdr:col>
      <xdr:colOff>1841500</xdr:colOff>
      <xdr:row>5</xdr:row>
      <xdr:rowOff>129823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F35E3C-9FFD-12EF-1F70-65EB545CF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917" y="254001"/>
          <a:ext cx="1778000" cy="701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106" zoomScaleNormal="106" workbookViewId="0">
      <selection activeCell="B2" sqref="B2:H160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1691078263.9799998</v>
      </c>
      <c r="D10" s="8">
        <f>SUM(D12,D20,D30,D40,D50,D60,D64,D73,D77)</f>
        <v>443722682.72000003</v>
      </c>
      <c r="E10" s="24">
        <f t="shared" ref="E10:H10" si="0">SUM(E12,E20,E30,E40,E50,E60,E64,E73,E77)</f>
        <v>2134800946.7000003</v>
      </c>
      <c r="F10" s="8">
        <f t="shared" si="0"/>
        <v>1159371833.8399999</v>
      </c>
      <c r="G10" s="8">
        <f t="shared" si="0"/>
        <v>1110588550.3800001</v>
      </c>
      <c r="H10" s="24">
        <f t="shared" si="0"/>
        <v>975429112.86000013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496243259.87</v>
      </c>
      <c r="D12" s="7">
        <f>SUM(D13:D19)</f>
        <v>31499799.579999998</v>
      </c>
      <c r="E12" s="25">
        <f t="shared" ref="E12:H12" si="1">SUM(E13:E19)</f>
        <v>527743059.45000005</v>
      </c>
      <c r="F12" s="7">
        <f t="shared" si="1"/>
        <v>517419249.93000001</v>
      </c>
      <c r="G12" s="7">
        <f t="shared" si="1"/>
        <v>515146400.70999998</v>
      </c>
      <c r="H12" s="25">
        <f t="shared" si="1"/>
        <v>10323809.520000011</v>
      </c>
    </row>
    <row r="13" spans="2:9" ht="24" x14ac:dyDescent="0.2">
      <c r="B13" s="10" t="s">
        <v>14</v>
      </c>
      <c r="C13" s="22">
        <v>137717322.12</v>
      </c>
      <c r="D13" s="22">
        <v>-2086036.9900000002</v>
      </c>
      <c r="E13" s="26">
        <f>SUM(C13:D13)</f>
        <v>135631285.13</v>
      </c>
      <c r="F13" s="23">
        <v>135631285.13</v>
      </c>
      <c r="G13" s="23">
        <v>135631285.13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18793140.870000001</v>
      </c>
      <c r="D14" s="22">
        <v>-1506501.0700000003</v>
      </c>
      <c r="E14" s="26">
        <f t="shared" ref="E14:E79" si="2">SUM(C14:D14)</f>
        <v>17286639.800000001</v>
      </c>
      <c r="F14" s="23">
        <v>17286639.800000001</v>
      </c>
      <c r="G14" s="23">
        <v>17286639.800000001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123769707.33</v>
      </c>
      <c r="D15" s="22">
        <v>10088506.959999997</v>
      </c>
      <c r="E15" s="26">
        <f t="shared" si="2"/>
        <v>133858214.28999999</v>
      </c>
      <c r="F15" s="23">
        <v>130584404.77000001</v>
      </c>
      <c r="G15" s="23">
        <v>130442525.87</v>
      </c>
      <c r="H15" s="30">
        <f t="shared" si="3"/>
        <v>3273809.5199999809</v>
      </c>
    </row>
    <row r="16" spans="2:9" x14ac:dyDescent="0.2">
      <c r="B16" s="10" t="s">
        <v>17</v>
      </c>
      <c r="C16" s="22">
        <v>27233256.030000001</v>
      </c>
      <c r="D16" s="22">
        <v>1480609.81</v>
      </c>
      <c r="E16" s="26">
        <f t="shared" si="2"/>
        <v>28713865.84</v>
      </c>
      <c r="F16" s="23">
        <v>28713865.84</v>
      </c>
      <c r="G16" s="23">
        <v>28713865.84</v>
      </c>
      <c r="H16" s="30">
        <f t="shared" si="3"/>
        <v>0</v>
      </c>
    </row>
    <row r="17" spans="2:8" x14ac:dyDescent="0.2">
      <c r="B17" s="10" t="s">
        <v>18</v>
      </c>
      <c r="C17" s="22">
        <v>143566087.02000001</v>
      </c>
      <c r="D17" s="22">
        <v>11933349.84</v>
      </c>
      <c r="E17" s="26">
        <f t="shared" si="2"/>
        <v>155499436.86000001</v>
      </c>
      <c r="F17" s="23">
        <v>148449436.85999998</v>
      </c>
      <c r="G17" s="23">
        <v>146318466.53999999</v>
      </c>
      <c r="H17" s="30">
        <f t="shared" si="3"/>
        <v>7050000.0000000298</v>
      </c>
    </row>
    <row r="18" spans="2:8" x14ac:dyDescent="0.2">
      <c r="B18" s="10" t="s">
        <v>19</v>
      </c>
      <c r="C18" s="22">
        <v>939017.31</v>
      </c>
      <c r="D18" s="22">
        <v>-699797.14</v>
      </c>
      <c r="E18" s="26">
        <f t="shared" si="2"/>
        <v>239220.17000000004</v>
      </c>
      <c r="F18" s="23">
        <v>239220.17</v>
      </c>
      <c r="G18" s="23">
        <v>239220.17</v>
      </c>
      <c r="H18" s="30">
        <f t="shared" si="3"/>
        <v>2.9103830456733704E-11</v>
      </c>
    </row>
    <row r="19" spans="2:8" x14ac:dyDescent="0.2">
      <c r="B19" s="10" t="s">
        <v>20</v>
      </c>
      <c r="C19" s="22">
        <v>44224729.189999998</v>
      </c>
      <c r="D19" s="22">
        <v>12289668.170000002</v>
      </c>
      <c r="E19" s="26">
        <f t="shared" si="2"/>
        <v>56514397.359999999</v>
      </c>
      <c r="F19" s="23">
        <v>56514397.359999999</v>
      </c>
      <c r="G19" s="23">
        <v>56514397.359999999</v>
      </c>
      <c r="H19" s="30">
        <f t="shared" si="3"/>
        <v>0</v>
      </c>
    </row>
    <row r="20" spans="2:8" s="9" customFormat="1" ht="24" x14ac:dyDescent="0.2">
      <c r="B20" s="12" t="s">
        <v>21</v>
      </c>
      <c r="C20" s="7">
        <f>SUM(C21:C29)</f>
        <v>199709431.88</v>
      </c>
      <c r="D20" s="7">
        <f t="shared" ref="D20:H20" si="4">SUM(D21:D29)</f>
        <v>-53614397.280000001</v>
      </c>
      <c r="E20" s="25">
        <f t="shared" si="4"/>
        <v>146095034.59999999</v>
      </c>
      <c r="F20" s="7">
        <f t="shared" si="4"/>
        <v>17360111.270000003</v>
      </c>
      <c r="G20" s="7">
        <f t="shared" si="4"/>
        <v>13369645</v>
      </c>
      <c r="H20" s="25">
        <f t="shared" si="4"/>
        <v>128734923.33000001</v>
      </c>
    </row>
    <row r="21" spans="2:8" ht="24" x14ac:dyDescent="0.2">
      <c r="B21" s="10" t="s">
        <v>22</v>
      </c>
      <c r="C21" s="22">
        <v>11284299.470000001</v>
      </c>
      <c r="D21" s="22">
        <v>-9027572.1899999995</v>
      </c>
      <c r="E21" s="26">
        <f t="shared" si="2"/>
        <v>2256727.2800000012</v>
      </c>
      <c r="F21" s="23">
        <v>1579020.86</v>
      </c>
      <c r="G21" s="23">
        <v>1470623.25</v>
      </c>
      <c r="H21" s="30">
        <f t="shared" si="3"/>
        <v>677706.42000000109</v>
      </c>
    </row>
    <row r="22" spans="2:8" x14ac:dyDescent="0.2">
      <c r="B22" s="10" t="s">
        <v>23</v>
      </c>
      <c r="C22" s="22">
        <v>23884733.579999998</v>
      </c>
      <c r="D22" s="22">
        <v>-1572918.2700000033</v>
      </c>
      <c r="E22" s="26">
        <f t="shared" si="2"/>
        <v>22311815.309999995</v>
      </c>
      <c r="F22" s="23">
        <v>4818048.74</v>
      </c>
      <c r="G22" s="23">
        <v>2261628.83</v>
      </c>
      <c r="H22" s="30">
        <f t="shared" si="3"/>
        <v>17493766.569999993</v>
      </c>
    </row>
    <row r="23" spans="2:8" ht="24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ht="24" x14ac:dyDescent="0.2">
      <c r="B24" s="10" t="s">
        <v>25</v>
      </c>
      <c r="C24" s="22">
        <v>23184964.800000001</v>
      </c>
      <c r="D24" s="22">
        <v>-19971089.159999996</v>
      </c>
      <c r="E24" s="26">
        <f t="shared" si="2"/>
        <v>3213875.6400000043</v>
      </c>
      <c r="F24" s="23">
        <v>341628</v>
      </c>
      <c r="G24" s="23">
        <v>319370.99</v>
      </c>
      <c r="H24" s="30">
        <f t="shared" si="3"/>
        <v>2872247.6400000043</v>
      </c>
    </row>
    <row r="25" spans="2:8" ht="23.45" customHeight="1" x14ac:dyDescent="0.2">
      <c r="B25" s="10" t="s">
        <v>26</v>
      </c>
      <c r="C25" s="22">
        <v>2554790.36</v>
      </c>
      <c r="D25" s="22">
        <v>-2236871.08</v>
      </c>
      <c r="E25" s="26">
        <f t="shared" si="2"/>
        <v>317919.2799999998</v>
      </c>
      <c r="F25" s="23">
        <v>139187.21000000002</v>
      </c>
      <c r="G25" s="23">
        <v>103700.55</v>
      </c>
      <c r="H25" s="30">
        <f t="shared" si="3"/>
        <v>178732.06999999977</v>
      </c>
    </row>
    <row r="26" spans="2:8" x14ac:dyDescent="0.2">
      <c r="B26" s="10" t="s">
        <v>27</v>
      </c>
      <c r="C26" s="22">
        <v>113437078.26000001</v>
      </c>
      <c r="D26" s="22">
        <v>-1570768.9100000011</v>
      </c>
      <c r="E26" s="26">
        <f t="shared" si="2"/>
        <v>111866309.35000001</v>
      </c>
      <c r="F26" s="23">
        <v>8887633.9100000001</v>
      </c>
      <c r="G26" s="23">
        <v>7871296.0800000001</v>
      </c>
      <c r="H26" s="30">
        <f t="shared" si="3"/>
        <v>102978675.44000001</v>
      </c>
    </row>
    <row r="27" spans="2:8" ht="24" x14ac:dyDescent="0.2">
      <c r="B27" s="10" t="s">
        <v>28</v>
      </c>
      <c r="C27" s="22">
        <v>9975180.6699999999</v>
      </c>
      <c r="D27" s="22">
        <v>-9115456.1000000015</v>
      </c>
      <c r="E27" s="26">
        <f t="shared" si="2"/>
        <v>859724.56999999844</v>
      </c>
      <c r="F27" s="23">
        <v>186522.41</v>
      </c>
      <c r="G27" s="23">
        <v>180549.21</v>
      </c>
      <c r="H27" s="30">
        <f t="shared" si="3"/>
        <v>673202.1599999984</v>
      </c>
    </row>
    <row r="28" spans="2:8" ht="12" customHeight="1" x14ac:dyDescent="0.2">
      <c r="B28" s="10" t="s">
        <v>29</v>
      </c>
      <c r="C28" s="22">
        <v>107000</v>
      </c>
      <c r="D28" s="22">
        <v>-89911.52</v>
      </c>
      <c r="E28" s="26">
        <f t="shared" si="2"/>
        <v>17088.479999999996</v>
      </c>
      <c r="F28" s="23">
        <v>17088.48</v>
      </c>
      <c r="G28" s="23">
        <v>17088.48</v>
      </c>
      <c r="H28" s="30">
        <f t="shared" si="3"/>
        <v>-3.637978807091713E-12</v>
      </c>
    </row>
    <row r="29" spans="2:8" ht="26.1" customHeight="1" x14ac:dyDescent="0.2">
      <c r="B29" s="10" t="s">
        <v>30</v>
      </c>
      <c r="C29" s="22">
        <v>15281384.74</v>
      </c>
      <c r="D29" s="22">
        <v>-10029810.050000001</v>
      </c>
      <c r="E29" s="26">
        <f t="shared" si="2"/>
        <v>5251574.6899999995</v>
      </c>
      <c r="F29" s="23">
        <v>1390981.6600000001</v>
      </c>
      <c r="G29" s="23">
        <v>1145387.6100000001</v>
      </c>
      <c r="H29" s="30">
        <f t="shared" si="3"/>
        <v>3860593.0299999993</v>
      </c>
    </row>
    <row r="30" spans="2:8" s="9" customFormat="1" ht="24" x14ac:dyDescent="0.2">
      <c r="B30" s="12" t="s">
        <v>31</v>
      </c>
      <c r="C30" s="7">
        <f>SUM(C31:C39)</f>
        <v>563304544.55999994</v>
      </c>
      <c r="D30" s="7">
        <f t="shared" ref="D30:H30" si="5">SUM(D31:D39)</f>
        <v>-74083915.069999993</v>
      </c>
      <c r="E30" s="25">
        <f t="shared" si="5"/>
        <v>489220629.49000007</v>
      </c>
      <c r="F30" s="7">
        <f t="shared" si="5"/>
        <v>198750306.12</v>
      </c>
      <c r="G30" s="7">
        <f t="shared" si="5"/>
        <v>163526404.96000001</v>
      </c>
      <c r="H30" s="25">
        <f t="shared" si="5"/>
        <v>290470323.37000006</v>
      </c>
    </row>
    <row r="31" spans="2:8" x14ac:dyDescent="0.2">
      <c r="B31" s="10" t="s">
        <v>32</v>
      </c>
      <c r="C31" s="22">
        <v>52989255.590000004</v>
      </c>
      <c r="D31" s="22">
        <v>13105555.030000001</v>
      </c>
      <c r="E31" s="26">
        <f t="shared" si="2"/>
        <v>66094810.620000005</v>
      </c>
      <c r="F31" s="23">
        <v>62878567.049999997</v>
      </c>
      <c r="G31" s="23">
        <v>62368961.729999997</v>
      </c>
      <c r="H31" s="30">
        <f t="shared" si="3"/>
        <v>3216243.5700000077</v>
      </c>
    </row>
    <row r="32" spans="2:8" x14ac:dyDescent="0.2">
      <c r="B32" s="10" t="s">
        <v>33</v>
      </c>
      <c r="C32" s="22">
        <v>37205779.350000001</v>
      </c>
      <c r="D32" s="22">
        <v>-14305697.149999999</v>
      </c>
      <c r="E32" s="26">
        <f t="shared" si="2"/>
        <v>22900082.200000003</v>
      </c>
      <c r="F32" s="23">
        <v>6349296.5999999996</v>
      </c>
      <c r="G32" s="23">
        <v>5667871.2999999998</v>
      </c>
      <c r="H32" s="30">
        <f t="shared" si="3"/>
        <v>16550785.600000003</v>
      </c>
    </row>
    <row r="33" spans="2:8" ht="24" x14ac:dyDescent="0.2">
      <c r="B33" s="10" t="s">
        <v>34</v>
      </c>
      <c r="C33" s="22">
        <v>52113171.259999998</v>
      </c>
      <c r="D33" s="22">
        <v>-20378937.400000006</v>
      </c>
      <c r="E33" s="26">
        <f t="shared" si="2"/>
        <v>31734233.859999992</v>
      </c>
      <c r="F33" s="23">
        <v>3882566.61</v>
      </c>
      <c r="G33" s="23">
        <v>1630145.1</v>
      </c>
      <c r="H33" s="30">
        <f t="shared" si="3"/>
        <v>27851667.249999993</v>
      </c>
    </row>
    <row r="34" spans="2:8" ht="24.6" customHeight="1" x14ac:dyDescent="0.2">
      <c r="B34" s="10" t="s">
        <v>35</v>
      </c>
      <c r="C34" s="22">
        <v>45513047.359999999</v>
      </c>
      <c r="D34" s="22">
        <v>1990499.2699999996</v>
      </c>
      <c r="E34" s="26">
        <f t="shared" si="2"/>
        <v>47503546.629999995</v>
      </c>
      <c r="F34" s="23">
        <v>45254610.93</v>
      </c>
      <c r="G34" s="23">
        <v>45083788.950000003</v>
      </c>
      <c r="H34" s="30">
        <f t="shared" si="3"/>
        <v>2248935.6999999955</v>
      </c>
    </row>
    <row r="35" spans="2:8" ht="24" x14ac:dyDescent="0.2">
      <c r="B35" s="10" t="s">
        <v>36</v>
      </c>
      <c r="C35" s="22">
        <v>283076226.99000001</v>
      </c>
      <c r="D35" s="22">
        <v>-40314279.829999983</v>
      </c>
      <c r="E35" s="26">
        <f t="shared" si="2"/>
        <v>242761947.16000003</v>
      </c>
      <c r="F35" s="23">
        <v>46636846.460000001</v>
      </c>
      <c r="G35" s="23">
        <v>19284517.510000002</v>
      </c>
      <c r="H35" s="30">
        <f t="shared" si="3"/>
        <v>196125100.70000002</v>
      </c>
    </row>
    <row r="36" spans="2:8" ht="24" x14ac:dyDescent="0.2">
      <c r="B36" s="10" t="s">
        <v>37</v>
      </c>
      <c r="C36" s="22">
        <v>66091373.670000002</v>
      </c>
      <c r="D36" s="22">
        <v>-373073.33000000007</v>
      </c>
      <c r="E36" s="26">
        <f t="shared" si="2"/>
        <v>65718300.340000004</v>
      </c>
      <c r="F36" s="23">
        <v>25226709.239999998</v>
      </c>
      <c r="G36" s="23">
        <v>21517263.879999999</v>
      </c>
      <c r="H36" s="30">
        <f t="shared" si="3"/>
        <v>40491591.100000009</v>
      </c>
    </row>
    <row r="37" spans="2:8" x14ac:dyDescent="0.2">
      <c r="B37" s="10" t="s">
        <v>38</v>
      </c>
      <c r="C37" s="22">
        <v>2193227.54</v>
      </c>
      <c r="D37" s="22">
        <v>-1481507.1800000002</v>
      </c>
      <c r="E37" s="26">
        <f t="shared" si="2"/>
        <v>711720.35999999987</v>
      </c>
      <c r="F37" s="23">
        <v>711720.3600000001</v>
      </c>
      <c r="G37" s="23">
        <v>649997.68000000005</v>
      </c>
      <c r="H37" s="30">
        <f t="shared" si="3"/>
        <v>-2.3283064365386963E-10</v>
      </c>
    </row>
    <row r="38" spans="2:8" x14ac:dyDescent="0.2">
      <c r="B38" s="10" t="s">
        <v>39</v>
      </c>
      <c r="C38" s="22">
        <v>20580295.800000001</v>
      </c>
      <c r="D38" s="22">
        <v>-14748364.720000001</v>
      </c>
      <c r="E38" s="26">
        <f t="shared" si="2"/>
        <v>5831931.0800000001</v>
      </c>
      <c r="F38" s="23">
        <v>4477944.17</v>
      </c>
      <c r="G38" s="23">
        <v>4119456.73</v>
      </c>
      <c r="H38" s="30">
        <f t="shared" si="3"/>
        <v>1353986.9100000001</v>
      </c>
    </row>
    <row r="39" spans="2:8" x14ac:dyDescent="0.2">
      <c r="B39" s="10" t="s">
        <v>40</v>
      </c>
      <c r="C39" s="22">
        <v>3542167</v>
      </c>
      <c r="D39" s="22">
        <v>2421890.2400000021</v>
      </c>
      <c r="E39" s="26">
        <f t="shared" si="2"/>
        <v>5964057.2400000021</v>
      </c>
      <c r="F39" s="23">
        <v>3332044.7</v>
      </c>
      <c r="G39" s="23">
        <v>3204402.08</v>
      </c>
      <c r="H39" s="30">
        <f t="shared" si="3"/>
        <v>2632012.5400000019</v>
      </c>
    </row>
    <row r="40" spans="2:8" s="9" customFormat="1" ht="25.5" customHeight="1" x14ac:dyDescent="0.2">
      <c r="B40" s="12" t="s">
        <v>41</v>
      </c>
      <c r="C40" s="7">
        <f>SUM(C41:C49)</f>
        <v>386299295.35999995</v>
      </c>
      <c r="D40" s="7">
        <f t="shared" ref="D40:H40" si="6">SUM(D41:D49)</f>
        <v>32271358.040000003</v>
      </c>
      <c r="E40" s="25">
        <f t="shared" si="6"/>
        <v>418570653.39999998</v>
      </c>
      <c r="F40" s="7">
        <f t="shared" si="6"/>
        <v>387327800.05000001</v>
      </c>
      <c r="G40" s="7">
        <f t="shared" si="6"/>
        <v>385740711.25</v>
      </c>
      <c r="H40" s="25">
        <f t="shared" si="6"/>
        <v>31242853.349999938</v>
      </c>
    </row>
    <row r="41" spans="2:8" ht="24" x14ac:dyDescent="0.2">
      <c r="B41" s="10" t="s">
        <v>42</v>
      </c>
      <c r="C41" s="22">
        <v>273048697.00999999</v>
      </c>
      <c r="D41" s="22">
        <v>30488209.030000001</v>
      </c>
      <c r="E41" s="26">
        <f t="shared" si="2"/>
        <v>303536906.03999996</v>
      </c>
      <c r="F41" s="23">
        <v>303536906.04000002</v>
      </c>
      <c r="G41" s="23">
        <v>303536906.04000002</v>
      </c>
      <c r="H41" s="30">
        <f t="shared" si="3"/>
        <v>-5.9604644775390625E-8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48818351.909999996</v>
      </c>
      <c r="D44" s="22">
        <v>-11826236.68</v>
      </c>
      <c r="E44" s="26">
        <f t="shared" si="2"/>
        <v>36992115.229999997</v>
      </c>
      <c r="F44" s="23">
        <v>5749261.8799999999</v>
      </c>
      <c r="G44" s="23">
        <v>4162173.08</v>
      </c>
      <c r="H44" s="30">
        <f t="shared" si="3"/>
        <v>31242853.349999998</v>
      </c>
    </row>
    <row r="45" spans="2:8" x14ac:dyDescent="0.2">
      <c r="B45" s="10" t="s">
        <v>46</v>
      </c>
      <c r="C45" s="22">
        <v>3219022.38</v>
      </c>
      <c r="D45" s="22">
        <v>-844857.56</v>
      </c>
      <c r="E45" s="26">
        <f t="shared" si="2"/>
        <v>2374164.8199999998</v>
      </c>
      <c r="F45" s="23">
        <v>2374164.8199999998</v>
      </c>
      <c r="G45" s="23">
        <v>2374164.8199999998</v>
      </c>
      <c r="H45" s="30">
        <f t="shared" si="3"/>
        <v>0</v>
      </c>
    </row>
    <row r="46" spans="2:8" ht="24" x14ac:dyDescent="0.2">
      <c r="B46" s="10" t="s">
        <v>47</v>
      </c>
      <c r="C46" s="22">
        <v>8973826.5600000005</v>
      </c>
      <c r="D46" s="22">
        <v>7576229.8599999994</v>
      </c>
      <c r="E46" s="26">
        <f t="shared" si="2"/>
        <v>16550056.42</v>
      </c>
      <c r="F46" s="23">
        <v>16550056.42</v>
      </c>
      <c r="G46" s="23">
        <v>16550056.42</v>
      </c>
      <c r="H46" s="30">
        <f t="shared" si="3"/>
        <v>0</v>
      </c>
    </row>
    <row r="47" spans="2:8" x14ac:dyDescent="0.2">
      <c r="B47" s="10" t="s">
        <v>48</v>
      </c>
      <c r="C47" s="22">
        <v>52239397.5</v>
      </c>
      <c r="D47" s="22">
        <v>6878013.3899999997</v>
      </c>
      <c r="E47" s="26">
        <f t="shared" si="2"/>
        <v>59117410.890000001</v>
      </c>
      <c r="F47" s="23">
        <v>59117410.890000001</v>
      </c>
      <c r="G47" s="23">
        <v>59117410.890000001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4479434.3100000005</v>
      </c>
      <c r="D50" s="7">
        <f t="shared" ref="D50:H50" si="7">SUM(D51:D59)</f>
        <v>14053848.119999999</v>
      </c>
      <c r="E50" s="25">
        <f t="shared" si="7"/>
        <v>18533282.43</v>
      </c>
      <c r="F50" s="7">
        <f t="shared" si="7"/>
        <v>2636889.0799999996</v>
      </c>
      <c r="G50" s="7">
        <f t="shared" si="7"/>
        <v>103231.14</v>
      </c>
      <c r="H50" s="25">
        <f t="shared" si="7"/>
        <v>15896393.350000001</v>
      </c>
    </row>
    <row r="51" spans="2:8" x14ac:dyDescent="0.2">
      <c r="B51" s="10" t="s">
        <v>52</v>
      </c>
      <c r="C51" s="22">
        <v>0</v>
      </c>
      <c r="D51" s="22">
        <v>1237157</v>
      </c>
      <c r="E51" s="26">
        <f t="shared" si="2"/>
        <v>1237157</v>
      </c>
      <c r="F51" s="23">
        <v>84544.28</v>
      </c>
      <c r="G51" s="23">
        <v>84544.28</v>
      </c>
      <c r="H51" s="30">
        <f t="shared" si="3"/>
        <v>1152612.72</v>
      </c>
    </row>
    <row r="52" spans="2:8" x14ac:dyDescent="0.2">
      <c r="B52" s="10" t="s">
        <v>53</v>
      </c>
      <c r="C52" s="22">
        <v>393995.09</v>
      </c>
      <c r="D52" s="22">
        <v>-393995.09</v>
      </c>
      <c r="E52" s="26">
        <f t="shared" si="2"/>
        <v>0</v>
      </c>
      <c r="F52" s="23">
        <v>0</v>
      </c>
      <c r="G52" s="23">
        <v>0</v>
      </c>
      <c r="H52" s="30">
        <f t="shared" si="3"/>
        <v>0</v>
      </c>
    </row>
    <row r="53" spans="2:8" ht="24" x14ac:dyDescent="0.2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323671.25</v>
      </c>
      <c r="D54" s="22">
        <v>8636134.75</v>
      </c>
      <c r="E54" s="26">
        <f t="shared" si="2"/>
        <v>8959806</v>
      </c>
      <c r="F54" s="23">
        <v>0</v>
      </c>
      <c r="G54" s="23">
        <v>0</v>
      </c>
      <c r="H54" s="30">
        <f t="shared" si="3"/>
        <v>8959806</v>
      </c>
    </row>
    <row r="55" spans="2:8" x14ac:dyDescent="0.2">
      <c r="B55" s="10" t="s">
        <v>56</v>
      </c>
      <c r="C55" s="22">
        <v>0</v>
      </c>
      <c r="D55" s="22">
        <v>2620000</v>
      </c>
      <c r="E55" s="26">
        <f t="shared" si="2"/>
        <v>2620000</v>
      </c>
      <c r="F55" s="23">
        <v>0</v>
      </c>
      <c r="G55" s="23">
        <v>0</v>
      </c>
      <c r="H55" s="30">
        <f t="shared" si="3"/>
        <v>2620000</v>
      </c>
    </row>
    <row r="56" spans="2:8" x14ac:dyDescent="0.2">
      <c r="B56" s="10" t="s">
        <v>57</v>
      </c>
      <c r="C56" s="22">
        <v>3756467.97</v>
      </c>
      <c r="D56" s="22">
        <v>1848646.5999999996</v>
      </c>
      <c r="E56" s="26">
        <f t="shared" si="2"/>
        <v>5605114.5700000003</v>
      </c>
      <c r="F56" s="23">
        <v>2552344.7999999998</v>
      </c>
      <c r="G56" s="23">
        <v>18686.86</v>
      </c>
      <c r="H56" s="30">
        <f t="shared" si="3"/>
        <v>3052769.7700000005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5300</v>
      </c>
      <c r="D59" s="22">
        <v>105904.86</v>
      </c>
      <c r="E59" s="26">
        <f t="shared" si="2"/>
        <v>111204.86</v>
      </c>
      <c r="F59" s="23">
        <v>0</v>
      </c>
      <c r="G59" s="23">
        <v>0</v>
      </c>
      <c r="H59" s="30">
        <f t="shared" si="3"/>
        <v>111204.86</v>
      </c>
    </row>
    <row r="60" spans="2:8" s="9" customFormat="1" x14ac:dyDescent="0.2">
      <c r="B60" s="6" t="s">
        <v>61</v>
      </c>
      <c r="C60" s="7">
        <f>SUM(C61:C63)</f>
        <v>41042298</v>
      </c>
      <c r="D60" s="7">
        <f t="shared" ref="D60:H60" si="8">SUM(D61:D63)</f>
        <v>493595989.33000004</v>
      </c>
      <c r="E60" s="25">
        <f t="shared" si="8"/>
        <v>534638287.33000004</v>
      </c>
      <c r="F60" s="7">
        <f t="shared" si="8"/>
        <v>35877477.390000001</v>
      </c>
      <c r="G60" s="7">
        <f t="shared" si="8"/>
        <v>32702157.32</v>
      </c>
      <c r="H60" s="25">
        <f t="shared" si="8"/>
        <v>498760809.94000006</v>
      </c>
    </row>
    <row r="61" spans="2:8" x14ac:dyDescent="0.2">
      <c r="B61" s="10" t="s">
        <v>62</v>
      </c>
      <c r="C61" s="22">
        <v>41042298</v>
      </c>
      <c r="D61" s="22">
        <v>343540869.31000006</v>
      </c>
      <c r="E61" s="26">
        <f t="shared" si="2"/>
        <v>384583167.31000006</v>
      </c>
      <c r="F61" s="23">
        <v>35877477.390000001</v>
      </c>
      <c r="G61" s="23">
        <v>32702157.32</v>
      </c>
      <c r="H61" s="30">
        <f t="shared" si="3"/>
        <v>348705689.92000008</v>
      </c>
    </row>
    <row r="62" spans="2:8" x14ac:dyDescent="0.2">
      <c r="B62" s="10" t="s">
        <v>63</v>
      </c>
      <c r="C62" s="22">
        <v>0</v>
      </c>
      <c r="D62" s="22">
        <v>150055120.02000001</v>
      </c>
      <c r="E62" s="26">
        <f t="shared" si="2"/>
        <v>150055120.02000001</v>
      </c>
      <c r="F62" s="23">
        <v>0</v>
      </c>
      <c r="G62" s="23">
        <v>0</v>
      </c>
      <c r="H62" s="30">
        <f t="shared" si="3"/>
        <v>150055120.02000001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894402533.33000016</v>
      </c>
      <c r="D85" s="15">
        <f t="shared" ref="D85:H85" si="14">SUM(D86,D94,D104,D114,D124,D134,D138,D147,D151)</f>
        <v>63156200.109999999</v>
      </c>
      <c r="E85" s="27">
        <f t="shared" si="14"/>
        <v>957558733.43999994</v>
      </c>
      <c r="F85" s="15">
        <f t="shared" si="14"/>
        <v>140023403.72000003</v>
      </c>
      <c r="G85" s="15">
        <f t="shared" si="14"/>
        <v>144555501.26999998</v>
      </c>
      <c r="H85" s="27">
        <f t="shared" si="14"/>
        <v>817535329.72000003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147540974.13999999</v>
      </c>
      <c r="D94" s="7">
        <f t="shared" ref="D94:H94" si="18">SUM(D95:D103)</f>
        <v>-30130</v>
      </c>
      <c r="E94" s="25">
        <f t="shared" si="18"/>
        <v>147510844.13999999</v>
      </c>
      <c r="F94" s="7">
        <f t="shared" si="18"/>
        <v>2129071.86</v>
      </c>
      <c r="G94" s="7">
        <f t="shared" si="18"/>
        <v>1201597.18</v>
      </c>
      <c r="H94" s="25">
        <f t="shared" si="18"/>
        <v>145381772.27999997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2018771</v>
      </c>
      <c r="D98" s="22">
        <v>-30130</v>
      </c>
      <c r="E98" s="26">
        <f t="shared" si="17"/>
        <v>1988641</v>
      </c>
      <c r="F98" s="23">
        <v>0</v>
      </c>
      <c r="G98" s="23">
        <v>0</v>
      </c>
      <c r="H98" s="30">
        <f t="shared" si="16"/>
        <v>1988641</v>
      </c>
    </row>
    <row r="99" spans="2:18" ht="24" x14ac:dyDescent="0.2">
      <c r="B99" s="10" t="s">
        <v>26</v>
      </c>
      <c r="C99" s="22">
        <v>10440</v>
      </c>
      <c r="D99" s="22">
        <v>0</v>
      </c>
      <c r="E99" s="26">
        <f t="shared" si="17"/>
        <v>10440</v>
      </c>
      <c r="F99" s="23">
        <v>0</v>
      </c>
      <c r="G99" s="23">
        <v>0</v>
      </c>
      <c r="H99" s="30">
        <f t="shared" si="16"/>
        <v>10440</v>
      </c>
      <c r="J99" s="18"/>
    </row>
    <row r="100" spans="2:18" x14ac:dyDescent="0.2">
      <c r="B100" s="10" t="s">
        <v>27</v>
      </c>
      <c r="C100" s="22">
        <v>114501827</v>
      </c>
      <c r="D100" s="22">
        <v>0</v>
      </c>
      <c r="E100" s="26">
        <f t="shared" si="17"/>
        <v>114501827</v>
      </c>
      <c r="F100" s="23">
        <v>2129071.86</v>
      </c>
      <c r="G100" s="23">
        <v>1201597.18</v>
      </c>
      <c r="H100" s="30">
        <f t="shared" si="16"/>
        <v>112372755.14</v>
      </c>
      <c r="R100" s="2"/>
    </row>
    <row r="101" spans="2:18" ht="24" x14ac:dyDescent="0.2">
      <c r="B101" s="10" t="s">
        <v>28</v>
      </c>
      <c r="C101" s="22">
        <v>24000000</v>
      </c>
      <c r="D101" s="22">
        <v>0</v>
      </c>
      <c r="E101" s="26">
        <f t="shared" si="17"/>
        <v>24000000</v>
      </c>
      <c r="F101" s="23">
        <v>0</v>
      </c>
      <c r="G101" s="23">
        <v>0</v>
      </c>
      <c r="H101" s="30">
        <f t="shared" si="16"/>
        <v>24000000</v>
      </c>
    </row>
    <row r="102" spans="2:18" ht="12.6" customHeight="1" x14ac:dyDescent="0.2">
      <c r="B102" s="10" t="s">
        <v>29</v>
      </c>
      <c r="C102" s="22">
        <v>6558938.1399999997</v>
      </c>
      <c r="D102" s="22">
        <v>0</v>
      </c>
      <c r="E102" s="26">
        <f t="shared" si="17"/>
        <v>6558938.1399999997</v>
      </c>
      <c r="F102" s="23">
        <v>0</v>
      </c>
      <c r="G102" s="23">
        <v>0</v>
      </c>
      <c r="H102" s="30">
        <f t="shared" si="16"/>
        <v>6558938.1399999997</v>
      </c>
    </row>
    <row r="103" spans="2:18" ht="24.6" customHeight="1" x14ac:dyDescent="0.2">
      <c r="B103" s="10" t="s">
        <v>30</v>
      </c>
      <c r="C103" s="22">
        <v>450998</v>
      </c>
      <c r="D103" s="22">
        <v>0</v>
      </c>
      <c r="E103" s="26">
        <f t="shared" si="17"/>
        <v>450998</v>
      </c>
      <c r="F103" s="23">
        <v>0</v>
      </c>
      <c r="G103" s="23">
        <v>0</v>
      </c>
      <c r="H103" s="30">
        <f t="shared" si="16"/>
        <v>450998</v>
      </c>
    </row>
    <row r="104" spans="2:18" ht="24" x14ac:dyDescent="0.2">
      <c r="B104" s="17" t="s">
        <v>31</v>
      </c>
      <c r="C104" s="7">
        <f>SUM(C105:C113)</f>
        <v>385209784.86000001</v>
      </c>
      <c r="D104" s="7">
        <f t="shared" ref="D104:H104" si="19">SUM(D105:D113)</f>
        <v>-11739422.859999999</v>
      </c>
      <c r="E104" s="25">
        <f t="shared" si="19"/>
        <v>373470362</v>
      </c>
      <c r="F104" s="7">
        <f t="shared" si="19"/>
        <v>58034705.520000003</v>
      </c>
      <c r="G104" s="7">
        <f t="shared" si="19"/>
        <v>54383910.659999996</v>
      </c>
      <c r="H104" s="25">
        <f t="shared" si="19"/>
        <v>315435656.48000002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127251648.27</v>
      </c>
      <c r="D106" s="22">
        <v>0</v>
      </c>
      <c r="E106" s="26">
        <f t="shared" si="17"/>
        <v>127251648.27</v>
      </c>
      <c r="F106" s="23">
        <v>23809235.68</v>
      </c>
      <c r="G106" s="23">
        <v>23809235.68</v>
      </c>
      <c r="H106" s="30">
        <f t="shared" si="16"/>
        <v>103442412.59</v>
      </c>
    </row>
    <row r="107" spans="2:18" ht="24" x14ac:dyDescent="0.2">
      <c r="B107" s="10" t="s">
        <v>34</v>
      </c>
      <c r="C107" s="22">
        <v>5500000</v>
      </c>
      <c r="D107" s="22">
        <v>3484252.6500000004</v>
      </c>
      <c r="E107" s="26">
        <f t="shared" si="17"/>
        <v>8984252.6500000004</v>
      </c>
      <c r="F107" s="23">
        <v>2145000</v>
      </c>
      <c r="G107" s="23">
        <v>2145000</v>
      </c>
      <c r="H107" s="30">
        <f t="shared" si="16"/>
        <v>6839252.6500000004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252458136.59</v>
      </c>
      <c r="D109" s="22">
        <v>-16937281</v>
      </c>
      <c r="E109" s="26">
        <f t="shared" si="17"/>
        <v>235520855.59</v>
      </c>
      <c r="F109" s="23">
        <v>30366864.350000001</v>
      </c>
      <c r="G109" s="23">
        <v>28429674.98</v>
      </c>
      <c r="H109" s="30">
        <f t="shared" si="16"/>
        <v>205153991.24000001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1713605.49</v>
      </c>
      <c r="E113" s="26">
        <f t="shared" si="17"/>
        <v>1713605.49</v>
      </c>
      <c r="F113" s="23">
        <v>1713605.49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13689238.699999999</v>
      </c>
      <c r="D114" s="7">
        <f t="shared" ref="D114:H114" si="20">SUM(D115:D123)</f>
        <v>36367309.769999996</v>
      </c>
      <c r="E114" s="25">
        <f t="shared" si="20"/>
        <v>50056548.469999999</v>
      </c>
      <c r="F114" s="7">
        <f t="shared" si="20"/>
        <v>9450818.4700000007</v>
      </c>
      <c r="G114" s="7">
        <f t="shared" si="20"/>
        <v>9450818.4700000007</v>
      </c>
      <c r="H114" s="25">
        <f t="shared" si="20"/>
        <v>40605730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13689238.699999999</v>
      </c>
      <c r="D118" s="22">
        <v>28621301.77</v>
      </c>
      <c r="E118" s="26">
        <f t="shared" si="17"/>
        <v>42310540.469999999</v>
      </c>
      <c r="F118" s="23">
        <v>1704812.99</v>
      </c>
      <c r="G118" s="23">
        <v>1704812.99</v>
      </c>
      <c r="H118" s="30">
        <f t="shared" si="16"/>
        <v>40605727.479999997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2000000</v>
      </c>
      <c r="E120" s="26">
        <f t="shared" si="17"/>
        <v>2000000</v>
      </c>
      <c r="F120" s="23">
        <v>2000000</v>
      </c>
      <c r="G120" s="23">
        <v>2000000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5746008</v>
      </c>
      <c r="E121" s="26">
        <f t="shared" si="17"/>
        <v>5746008</v>
      </c>
      <c r="F121" s="23">
        <v>5746005.4800000004</v>
      </c>
      <c r="G121" s="23">
        <v>5746005.4800000004</v>
      </c>
      <c r="H121" s="30">
        <f t="shared" si="16"/>
        <v>2.5199999995529652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19515000</v>
      </c>
      <c r="D124" s="7">
        <f t="shared" ref="D124:H124" si="21">SUM(D125:D133)</f>
        <v>0</v>
      </c>
      <c r="E124" s="25">
        <f t="shared" si="21"/>
        <v>19515000</v>
      </c>
      <c r="F124" s="7">
        <f t="shared" si="21"/>
        <v>0</v>
      </c>
      <c r="G124" s="7">
        <f t="shared" si="21"/>
        <v>0</v>
      </c>
      <c r="H124" s="25">
        <f t="shared" si="21"/>
        <v>19515000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17500000</v>
      </c>
      <c r="D126" s="22">
        <v>0</v>
      </c>
      <c r="E126" s="26">
        <f t="shared" si="17"/>
        <v>17500000</v>
      </c>
      <c r="F126" s="23">
        <v>0</v>
      </c>
      <c r="G126" s="23">
        <v>0</v>
      </c>
      <c r="H126" s="30">
        <f t="shared" si="16"/>
        <v>17500000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1000000</v>
      </c>
      <c r="D129" s="22">
        <v>0</v>
      </c>
      <c r="E129" s="26">
        <f t="shared" si="17"/>
        <v>1000000</v>
      </c>
      <c r="F129" s="23">
        <v>0</v>
      </c>
      <c r="G129" s="23">
        <v>0</v>
      </c>
      <c r="H129" s="30">
        <f t="shared" si="16"/>
        <v>1000000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1015000</v>
      </c>
      <c r="D131" s="22">
        <v>0</v>
      </c>
      <c r="E131" s="26">
        <f t="shared" si="17"/>
        <v>1015000</v>
      </c>
      <c r="F131" s="23">
        <v>0</v>
      </c>
      <c r="G131" s="22">
        <v>0</v>
      </c>
      <c r="H131" s="30">
        <f t="shared" si="16"/>
        <v>1015000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277275874.19</v>
      </c>
      <c r="D134" s="7">
        <f t="shared" ref="D134:H134" si="22">SUM(D135:D137)</f>
        <v>31928003.740000002</v>
      </c>
      <c r="E134" s="25">
        <f t="shared" si="22"/>
        <v>309203877.93000001</v>
      </c>
      <c r="F134" s="7">
        <f t="shared" si="22"/>
        <v>13085273.469999999</v>
      </c>
      <c r="G134" s="7">
        <f t="shared" si="22"/>
        <v>22195640.559999999</v>
      </c>
      <c r="H134" s="25">
        <f t="shared" si="22"/>
        <v>296118604.46000004</v>
      </c>
    </row>
    <row r="135" spans="2:8" x14ac:dyDescent="0.2">
      <c r="B135" s="10" t="s">
        <v>62</v>
      </c>
      <c r="C135" s="22">
        <v>222565736.63</v>
      </c>
      <c r="D135" s="23">
        <v>31928003.740000002</v>
      </c>
      <c r="E135" s="26">
        <f t="shared" si="17"/>
        <v>254493740.37</v>
      </c>
      <c r="F135" s="23">
        <v>13085273.469999999</v>
      </c>
      <c r="G135" s="23">
        <v>22195640.559999999</v>
      </c>
      <c r="H135" s="30">
        <f t="shared" si="16"/>
        <v>241408466.90000001</v>
      </c>
    </row>
    <row r="136" spans="2:8" x14ac:dyDescent="0.2">
      <c r="B136" s="10" t="s">
        <v>63</v>
      </c>
      <c r="C136" s="22">
        <v>54710137.560000002</v>
      </c>
      <c r="D136" s="23">
        <v>0</v>
      </c>
      <c r="E136" s="26">
        <f t="shared" si="17"/>
        <v>54710137.560000002</v>
      </c>
      <c r="F136" s="23">
        <v>0</v>
      </c>
      <c r="G136" s="23">
        <v>0</v>
      </c>
      <c r="H136" s="30">
        <f t="shared" si="16"/>
        <v>54710137.560000002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51171661.440000005</v>
      </c>
      <c r="D151" s="7">
        <f t="shared" ref="D151:H151" si="25">SUM(D152:D158)</f>
        <v>6630439.4600000018</v>
      </c>
      <c r="E151" s="25">
        <f t="shared" si="25"/>
        <v>57802100.900000006</v>
      </c>
      <c r="F151" s="7">
        <f t="shared" si="25"/>
        <v>57323534.400000006</v>
      </c>
      <c r="G151" s="7">
        <f t="shared" si="25"/>
        <v>57323534.400000006</v>
      </c>
      <c r="H151" s="25">
        <f t="shared" si="25"/>
        <v>478566.49999999983</v>
      </c>
    </row>
    <row r="152" spans="2:8" x14ac:dyDescent="0.2">
      <c r="B152" s="10" t="s">
        <v>79</v>
      </c>
      <c r="C152" s="22">
        <v>44688973.270000003</v>
      </c>
      <c r="D152" s="23">
        <v>6000000.0000000019</v>
      </c>
      <c r="E152" s="26">
        <f t="shared" si="17"/>
        <v>50688973.270000003</v>
      </c>
      <c r="F152" s="23">
        <v>50688973.270000003</v>
      </c>
      <c r="G152" s="23">
        <v>50688973.270000003</v>
      </c>
      <c r="H152" s="30">
        <f t="shared" si="16"/>
        <v>0</v>
      </c>
    </row>
    <row r="153" spans="2:8" x14ac:dyDescent="0.2">
      <c r="B153" s="10" t="s">
        <v>80</v>
      </c>
      <c r="C153" s="22">
        <v>6407267.7199999997</v>
      </c>
      <c r="D153" s="23">
        <v>630439.45999999985</v>
      </c>
      <c r="E153" s="26">
        <f t="shared" si="17"/>
        <v>7037707.1799999997</v>
      </c>
      <c r="F153" s="23">
        <v>6634561.1299999999</v>
      </c>
      <c r="G153" s="23">
        <v>6634561.1299999999</v>
      </c>
      <c r="H153" s="30">
        <f t="shared" si="16"/>
        <v>403146.04999999981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75420.45</v>
      </c>
      <c r="D155" s="23">
        <v>0</v>
      </c>
      <c r="E155" s="26">
        <f t="shared" si="26"/>
        <v>75420.45</v>
      </c>
      <c r="F155" s="23">
        <v>0</v>
      </c>
      <c r="G155" s="23">
        <v>0</v>
      </c>
      <c r="H155" s="30">
        <f t="shared" si="27"/>
        <v>75420.45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2585480797.3099999</v>
      </c>
      <c r="D160" s="21">
        <f t="shared" ref="D160:G160" si="28">SUM(D10,D85)</f>
        <v>506878882.83000004</v>
      </c>
      <c r="E160" s="28">
        <f>SUM(E10,E85)</f>
        <v>3092359680.1400003</v>
      </c>
      <c r="F160" s="21">
        <f t="shared" si="28"/>
        <v>1299395237.5599999</v>
      </c>
      <c r="G160" s="21">
        <f t="shared" si="28"/>
        <v>1255144051.6500001</v>
      </c>
      <c r="H160" s="28">
        <f>SUM(H10,H85)</f>
        <v>1792964442.5800002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2024-04-23T15:04:19Z</dcterms:modified>
</cp:coreProperties>
</file>